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18\Admin Data Collection\State IGR\"/>
    </mc:Choice>
  </mc:AlternateContent>
  <xr:revisionPtr revIDLastSave="0" documentId="13_ncr:1_{41127A9B-7A47-4BE1-A88B-E76662C315F9}" xr6:coauthVersionLast="28" xr6:coauthVersionMax="28" xr10:uidLastSave="{00000000-0000-0000-0000-000000000000}"/>
  <bookViews>
    <workbookView xWindow="0" yWindow="0" windowWidth="19200" windowHeight="6940" xr2:uid="{00000000-000D-0000-FFFF-FFFF00000000}"/>
  </bookViews>
  <sheets>
    <sheet name="TOTAL IGR 2017" sheetId="3" r:id="rId1"/>
    <sheet name="2017 Total Revenue(FACC+IGR)" sheetId="4" r:id="rId2"/>
  </sheets>
  <calcPr calcId="171027"/>
  <fileRecoveryPr autoRecover="0"/>
</workbook>
</file>

<file path=xl/calcChain.xml><?xml version="1.0" encoding="utf-8"?>
<calcChain xmlns="http://schemas.openxmlformats.org/spreadsheetml/2006/main">
  <c r="E43" i="3" l="1"/>
  <c r="G35" i="3" l="1"/>
  <c r="F43" i="3" l="1"/>
  <c r="D38" i="3" l="1"/>
  <c r="C38" i="3"/>
  <c r="G7" i="3" l="1"/>
  <c r="D7" i="3" l="1"/>
  <c r="B43" i="4" l="1"/>
  <c r="D38" i="4" l="1"/>
  <c r="G10" i="3"/>
  <c r="G9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6" i="3"/>
  <c r="G37" i="3"/>
  <c r="G38" i="3"/>
  <c r="G39" i="3"/>
  <c r="G40" i="3"/>
  <c r="G41" i="3"/>
  <c r="G42" i="3"/>
  <c r="G8" i="3"/>
  <c r="D9" i="3"/>
  <c r="D10" i="3"/>
  <c r="D11" i="3"/>
  <c r="D12" i="3"/>
  <c r="D13" i="3"/>
  <c r="D14" i="3"/>
  <c r="D15" i="3"/>
  <c r="D16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9" i="3"/>
  <c r="D40" i="3"/>
  <c r="D41" i="3"/>
  <c r="D42" i="3"/>
  <c r="D8" i="3"/>
  <c r="C17" i="3" l="1"/>
  <c r="C43" i="3" s="1"/>
  <c r="D17" i="4" l="1"/>
  <c r="D17" i="3"/>
  <c r="D43" i="3" s="1"/>
  <c r="D44" i="3" s="1"/>
  <c r="F43" i="4"/>
  <c r="E43" i="4"/>
  <c r="D10" i="4" l="1"/>
  <c r="C43" i="4" l="1"/>
  <c r="D8" i="4"/>
  <c r="D9" i="4"/>
  <c r="D11" i="4"/>
  <c r="D12" i="4"/>
  <c r="D13" i="4"/>
  <c r="D14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9" i="4"/>
  <c r="D40" i="4"/>
  <c r="D41" i="4"/>
  <c r="D42" i="4"/>
  <c r="D7" i="4"/>
  <c r="D43" i="4" l="1"/>
  <c r="G43" i="3"/>
</calcChain>
</file>

<file path=xl/sharedStrings.xml><?xml version="1.0" encoding="utf-8"?>
<sst xmlns="http://schemas.openxmlformats.org/spreadsheetml/2006/main" count="100" uniqueCount="59">
  <si>
    <t>S/N</t>
  </si>
  <si>
    <t>STATE</t>
  </si>
  <si>
    <t>ABIA</t>
  </si>
  <si>
    <t>ONDO</t>
  </si>
  <si>
    <t>OYO</t>
  </si>
  <si>
    <t>PLATEAU</t>
  </si>
  <si>
    <t>SOKOTO</t>
  </si>
  <si>
    <t>TARABA</t>
  </si>
  <si>
    <t>YOBE</t>
  </si>
  <si>
    <t>ZAMFARA</t>
  </si>
  <si>
    <t xml:space="preserve">ADAMAWA </t>
  </si>
  <si>
    <t xml:space="preserve">AKWA IBOM </t>
  </si>
  <si>
    <t xml:space="preserve">ANAMBRA </t>
  </si>
  <si>
    <t xml:space="preserve">BAUCHI </t>
  </si>
  <si>
    <t xml:space="preserve">BAYELSA </t>
  </si>
  <si>
    <t xml:space="preserve">BENUE </t>
  </si>
  <si>
    <t xml:space="preserve">BORNO </t>
  </si>
  <si>
    <t xml:space="preserve">CROSS RIVER </t>
  </si>
  <si>
    <t xml:space="preserve">DELTA </t>
  </si>
  <si>
    <t xml:space="preserve">EBONYI </t>
  </si>
  <si>
    <t xml:space="preserve">EDO </t>
  </si>
  <si>
    <t xml:space="preserve">EKITI </t>
  </si>
  <si>
    <t xml:space="preserve">ENUGU </t>
  </si>
  <si>
    <t xml:space="preserve">GOMBE </t>
  </si>
  <si>
    <t xml:space="preserve">IMO </t>
  </si>
  <si>
    <t xml:space="preserve">JIGAWA </t>
  </si>
  <si>
    <t xml:space="preserve">KANO </t>
  </si>
  <si>
    <t xml:space="preserve">KATSINA </t>
  </si>
  <si>
    <t xml:space="preserve">KEBBI </t>
  </si>
  <si>
    <t xml:space="preserve">KOGI </t>
  </si>
  <si>
    <t xml:space="preserve">KWARA </t>
  </si>
  <si>
    <t xml:space="preserve">LAGOS </t>
  </si>
  <si>
    <t xml:space="preserve">NASARAWA </t>
  </si>
  <si>
    <t xml:space="preserve">NIGER </t>
  </si>
  <si>
    <t xml:space="preserve">OGUN </t>
  </si>
  <si>
    <r>
      <t>KADUNA</t>
    </r>
    <r>
      <rPr>
        <b/>
        <sz val="11"/>
        <color rgb="FFFFFFFF"/>
        <rFont val="Calibri"/>
        <family val="2"/>
        <scheme val="minor"/>
      </rPr>
      <t xml:space="preserve"> </t>
    </r>
  </si>
  <si>
    <t xml:space="preserve">TOTAL STATE GENERATED REVENUE </t>
  </si>
  <si>
    <t>TOTAL STATE IGR 2016</t>
  </si>
  <si>
    <t>IGR VARIANCE</t>
  </si>
  <si>
    <t>TOTAL EXTERNAL DEBT ($)</t>
  </si>
  <si>
    <t>TOTAL DOMESTIC DEBT NGN</t>
  </si>
  <si>
    <t>NET FACC ALLLOCATION NGN</t>
  </si>
  <si>
    <t>TOTAL STATE GENERATED REVENUE NGN</t>
  </si>
  <si>
    <t xml:space="preserve"> TOTAL REVENUE AVAILABLE NGN</t>
  </si>
  <si>
    <t>Q1-Q4 2016 NGN</t>
  </si>
  <si>
    <t>(HALF YEAR: Q1 2017-Q2 2017) NGN</t>
  </si>
  <si>
    <t>% Growth in IGR</t>
  </si>
  <si>
    <t>Year on Year</t>
  </si>
  <si>
    <t>(HALF YEAR: Q3 2017-Q4 2017) NGN</t>
  </si>
  <si>
    <t>Q1-Q4 2017 NGN</t>
  </si>
  <si>
    <t xml:space="preserve"> TOTAL  STATE IGR 2017 </t>
  </si>
  <si>
    <t>TOTAL INTERNALLY GENERATED REVENUE  2017 NGN</t>
  </si>
  <si>
    <t>TOTAL REVENUE AVAILABLE TO STATES AND DEBT PROFILE 2017</t>
  </si>
  <si>
    <t>(FULL YEAR: AS AT END Q4 2017)</t>
  </si>
  <si>
    <t>RIVERS**</t>
  </si>
  <si>
    <t xml:space="preserve">KADUNA </t>
  </si>
  <si>
    <t>**   2017 IGR Data for Rivers split into two equal halves due to lack of H1/H2 split</t>
  </si>
  <si>
    <t>OSUN</t>
  </si>
  <si>
    <t>TOTAL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</si>
</sst>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3"/>
      <name val="Calibri"/>
      <family val="2"/>
    </font>
    <font>
      <sz val="11"/>
      <color theme="1"/>
      <name val="Georgia"/>
      <family val="1"/>
    </font>
    <font>
      <sz val="11"/>
      <color rgb="FF000000"/>
      <name val="Calibri"/>
      <family val="2"/>
    </font>
    <font>
      <sz val="12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</cellStyleXfs>
  <cellXfs count="78">
    <xf numFmtId="0" fontId="0" fillId="0" borderId="0" xfId="0"/>
    <xf numFmtId="0" fontId="3" fillId="0" borderId="1" xfId="0" applyFont="1" applyBorder="1"/>
    <xf numFmtId="0" fontId="2" fillId="0" borderId="2" xfId="0" applyFont="1" applyBorder="1"/>
    <xf numFmtId="0" fontId="0" fillId="0" borderId="0" xfId="0" applyAlignment="1">
      <alignment horizontal="center"/>
    </xf>
    <xf numFmtId="0" fontId="6" fillId="0" borderId="0" xfId="0" applyFont="1"/>
    <xf numFmtId="0" fontId="2" fillId="0" borderId="0" xfId="0" applyFont="1"/>
    <xf numFmtId="0" fontId="7" fillId="2" borderId="3" xfId="0" applyFont="1" applyFill="1" applyBorder="1" applyAlignment="1">
      <alignment horizontal="left" wrapText="1" readingOrder="1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2" fillId="0" borderId="9" xfId="0" applyFont="1" applyBorder="1"/>
    <xf numFmtId="0" fontId="7" fillId="2" borderId="7" xfId="0" applyFont="1" applyFill="1" applyBorder="1" applyAlignment="1">
      <alignment horizontal="left" wrapText="1" readingOrder="1"/>
    </xf>
    <xf numFmtId="0" fontId="2" fillId="0" borderId="10" xfId="0" applyFont="1" applyBorder="1"/>
    <xf numFmtId="0" fontId="2" fillId="0" borderId="11" xfId="0" applyFont="1" applyBorder="1"/>
    <xf numFmtId="0" fontId="0" fillId="0" borderId="0" xfId="0" applyBorder="1"/>
    <xf numFmtId="0" fontId="2" fillId="0" borderId="4" xfId="0" applyFont="1" applyBorder="1"/>
    <xf numFmtId="0" fontId="0" fillId="0" borderId="5" xfId="0" applyBorder="1"/>
    <xf numFmtId="0" fontId="3" fillId="0" borderId="12" xfId="0" applyFont="1" applyBorder="1"/>
    <xf numFmtId="0" fontId="2" fillId="0" borderId="13" xfId="0" applyFont="1" applyBorder="1"/>
    <xf numFmtId="0" fontId="2" fillId="0" borderId="16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/>
    <xf numFmtId="0" fontId="2" fillId="0" borderId="19" xfId="0" applyFont="1" applyBorder="1" applyAlignment="1">
      <alignment horizontal="center"/>
    </xf>
    <xf numFmtId="0" fontId="2" fillId="0" borderId="21" xfId="0" applyFont="1" applyBorder="1"/>
    <xf numFmtId="0" fontId="7" fillId="2" borderId="20" xfId="0" applyFont="1" applyFill="1" applyBorder="1" applyAlignment="1">
      <alignment horizontal="left" wrapText="1" readingOrder="1"/>
    </xf>
    <xf numFmtId="0" fontId="6" fillId="0" borderId="22" xfId="0" applyFont="1" applyBorder="1"/>
    <xf numFmtId="0" fontId="6" fillId="0" borderId="23" xfId="0" applyFont="1" applyBorder="1"/>
    <xf numFmtId="4" fontId="6" fillId="0" borderId="23" xfId="0" applyNumberFormat="1" applyFont="1" applyBorder="1" applyAlignment="1">
      <alignment horizontal="center"/>
    </xf>
    <xf numFmtId="4" fontId="5" fillId="3" borderId="23" xfId="0" applyNumberFormat="1" applyFont="1" applyFill="1" applyBorder="1" applyAlignment="1">
      <alignment horizontal="center"/>
    </xf>
    <xf numFmtId="0" fontId="0" fillId="3" borderId="0" xfId="0" applyFill="1"/>
    <xf numFmtId="0" fontId="2" fillId="3" borderId="16" xfId="0" applyFont="1" applyFill="1" applyBorder="1" applyAlignment="1">
      <alignment horizontal="center"/>
    </xf>
    <xf numFmtId="4" fontId="10" fillId="3" borderId="0" xfId="0" applyNumberFormat="1" applyFont="1" applyFill="1" applyAlignment="1">
      <alignment horizontal="center"/>
    </xf>
    <xf numFmtId="4" fontId="6" fillId="3" borderId="25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" xfId="0" applyFont="1" applyFill="1" applyBorder="1"/>
    <xf numFmtId="0" fontId="7" fillId="0" borderId="3" xfId="0" applyFont="1" applyFill="1" applyBorder="1" applyAlignment="1">
      <alignment horizontal="left" wrapText="1" readingOrder="1"/>
    </xf>
    <xf numFmtId="4" fontId="0" fillId="0" borderId="0" xfId="0" applyNumberFormat="1" applyFill="1" applyAlignment="1">
      <alignment horizontal="center"/>
    </xf>
    <xf numFmtId="0" fontId="0" fillId="0" borderId="0" xfId="0" applyFill="1"/>
    <xf numFmtId="2" fontId="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0" fontId="11" fillId="0" borderId="2" xfId="0" applyFont="1" applyFill="1" applyBorder="1"/>
    <xf numFmtId="0" fontId="13" fillId="0" borderId="3" xfId="0" applyFont="1" applyFill="1" applyBorder="1" applyAlignment="1">
      <alignment horizontal="left" wrapText="1" readingOrder="1"/>
    </xf>
    <xf numFmtId="4" fontId="10" fillId="0" borderId="0" xfId="0" applyNumberFormat="1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5" fillId="0" borderId="0" xfId="0" applyFont="1"/>
    <xf numFmtId="0" fontId="5" fillId="0" borderId="8" xfId="0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5" fillId="2" borderId="7" xfId="0" applyFont="1" applyFill="1" applyBorder="1" applyAlignment="1">
      <alignment horizontal="left" wrapText="1" readingOrder="1"/>
    </xf>
    <xf numFmtId="4" fontId="6" fillId="3" borderId="0" xfId="0" applyNumberFormat="1" applyFont="1" applyFill="1" applyAlignment="1">
      <alignment horizontal="center"/>
    </xf>
    <xf numFmtId="43" fontId="16" fillId="2" borderId="3" xfId="7" applyFont="1" applyFill="1" applyBorder="1" applyAlignment="1">
      <alignment horizontal="center"/>
    </xf>
    <xf numFmtId="43" fontId="18" fillId="0" borderId="3" xfId="7" applyFont="1" applyBorder="1" applyAlignment="1">
      <alignment vertical="top" wrapText="1"/>
    </xf>
    <xf numFmtId="4" fontId="16" fillId="0" borderId="0" xfId="0" applyNumberFormat="1" applyFont="1" applyAlignment="1">
      <alignment horizontal="center" vertical="center"/>
    </xf>
    <xf numFmtId="4" fontId="0" fillId="5" borderId="0" xfId="0" applyNumberFormat="1" applyFont="1" applyFill="1" applyAlignment="1">
      <alignment horizontal="center"/>
    </xf>
    <xf numFmtId="0" fontId="0" fillId="5" borderId="0" xfId="0" applyFill="1"/>
    <xf numFmtId="0" fontId="11" fillId="5" borderId="0" xfId="0" applyFont="1" applyFill="1"/>
    <xf numFmtId="0" fontId="11" fillId="5" borderId="0" xfId="0" applyFont="1" applyFill="1" applyAlignment="1">
      <alignment horizontal="center"/>
    </xf>
    <xf numFmtId="4" fontId="11" fillId="5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/>
    <xf numFmtId="4" fontId="6" fillId="0" borderId="23" xfId="0" applyNumberFormat="1" applyFont="1" applyBorder="1"/>
    <xf numFmtId="0" fontId="2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</cellXfs>
  <cellStyles count="9">
    <cellStyle name="Comma" xfId="7" builtinId="3"/>
    <cellStyle name="Comma 2" xfId="1" xr:uid="{00000000-0005-0000-0000-000001000000}"/>
    <cellStyle name="Comma 2 2" xfId="2" xr:uid="{00000000-0005-0000-0000-000002000000}"/>
    <cellStyle name="Comma 2 3" xfId="3" xr:uid="{00000000-0005-0000-0000-000003000000}"/>
    <cellStyle name="Comma 3" xfId="4" xr:uid="{00000000-0005-0000-0000-000004000000}"/>
    <cellStyle name="Comma 4" xfId="6" xr:uid="{00000000-0005-0000-0000-000005000000}"/>
    <cellStyle name="Normal" xfId="0" builtinId="0"/>
    <cellStyle name="Normal 2" xfId="5" xr:uid="{00000000-0005-0000-0000-000007000000}"/>
    <cellStyle name="Normal 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4"/>
  <sheetViews>
    <sheetView tabSelected="1" topLeftCell="B1" zoomScale="70" workbookViewId="0">
      <pane xSplit="1" ySplit="2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D8" sqref="D8"/>
    </sheetView>
  </sheetViews>
  <sheetFormatPr defaultRowHeight="14.5" x14ac:dyDescent="0.35"/>
  <cols>
    <col min="1" max="1" width="9.1796875" style="5"/>
    <col min="2" max="2" width="19.54296875" style="5" customWidth="1"/>
    <col min="3" max="3" width="40.453125" style="3" customWidth="1"/>
    <col min="4" max="4" width="33.7265625" style="20" customWidth="1"/>
    <col min="5" max="5" width="28.453125" style="51" customWidth="1"/>
    <col min="6" max="6" width="26.54296875" style="20" customWidth="1"/>
    <col min="7" max="7" width="17.1796875" customWidth="1"/>
    <col min="8" max="8" width="36.7265625" bestFit="1" customWidth="1"/>
    <col min="9" max="9" width="17.1796875" bestFit="1" customWidth="1"/>
  </cols>
  <sheetData>
    <row r="2" spans="1:11" ht="28.5" x14ac:dyDescent="0.65">
      <c r="B2" s="39" t="s">
        <v>51</v>
      </c>
      <c r="C2" s="39"/>
      <c r="D2" s="39"/>
      <c r="F2" s="39"/>
    </row>
    <row r="3" spans="1:11" ht="15" thickBot="1" x14ac:dyDescent="0.4"/>
    <row r="4" spans="1:11" s="12" customFormat="1" ht="15.75" customHeight="1" thickBot="1" x14ac:dyDescent="0.4">
      <c r="A4" s="11"/>
      <c r="C4" s="33" t="s">
        <v>36</v>
      </c>
      <c r="D4" s="35" t="s">
        <v>36</v>
      </c>
      <c r="E4" s="76" t="s">
        <v>50</v>
      </c>
      <c r="F4" s="37" t="s">
        <v>37</v>
      </c>
      <c r="G4" s="77" t="s">
        <v>46</v>
      </c>
      <c r="H4" s="15"/>
      <c r="I4" s="15"/>
    </row>
    <row r="5" spans="1:11" s="13" customFormat="1" ht="0.75" customHeight="1" thickBot="1" x14ac:dyDescent="0.4">
      <c r="A5" s="1" t="s">
        <v>0</v>
      </c>
      <c r="B5" s="16" t="s">
        <v>1</v>
      </c>
      <c r="C5" s="34"/>
      <c r="D5" s="36"/>
      <c r="E5" s="52" t="s">
        <v>38</v>
      </c>
      <c r="F5" s="38"/>
      <c r="G5" s="77" t="s">
        <v>47</v>
      </c>
      <c r="H5" s="7"/>
      <c r="I5" s="20"/>
    </row>
    <row r="6" spans="1:11" s="15" customFormat="1" ht="15.5" customHeight="1" thickBot="1" x14ac:dyDescent="0.4">
      <c r="A6" s="14"/>
      <c r="B6" s="17"/>
      <c r="C6" s="18" t="s">
        <v>45</v>
      </c>
      <c r="D6" s="18" t="s">
        <v>48</v>
      </c>
      <c r="E6" s="76" t="s">
        <v>49</v>
      </c>
      <c r="F6" s="21" t="s">
        <v>44</v>
      </c>
      <c r="G6" s="21" t="s">
        <v>47</v>
      </c>
    </row>
    <row r="7" spans="1:11" x14ac:dyDescent="0.35">
      <c r="A7" s="9">
        <v>1</v>
      </c>
      <c r="B7" s="56" t="s">
        <v>2</v>
      </c>
      <c r="C7" s="8">
        <v>7954890490</v>
      </c>
      <c r="D7" s="55">
        <f t="shared" ref="D7:D37" si="0">E7-C7</f>
        <v>6962251315.7999992</v>
      </c>
      <c r="E7" s="8">
        <v>14917141805.799999</v>
      </c>
      <c r="F7" s="19">
        <v>12694839539.399998</v>
      </c>
      <c r="G7" s="44">
        <f t="shared" ref="G7:G43" si="1">(E7-F7)/F7*100</f>
        <v>17.505556171094664</v>
      </c>
      <c r="H7" s="7"/>
      <c r="I7" s="7"/>
      <c r="J7" s="7"/>
      <c r="K7" s="7"/>
    </row>
    <row r="8" spans="1:11" x14ac:dyDescent="0.35">
      <c r="A8" s="2">
        <v>2</v>
      </c>
      <c r="B8" s="6" t="s">
        <v>10</v>
      </c>
      <c r="C8" s="8">
        <v>2367699532.9299998</v>
      </c>
      <c r="D8" s="19">
        <f t="shared" si="0"/>
        <v>3833670034.2999997</v>
      </c>
      <c r="E8" s="53">
        <v>6201369567.2299995</v>
      </c>
      <c r="F8" s="19">
        <v>5788979592.3400002</v>
      </c>
      <c r="G8" s="44">
        <f t="shared" si="1"/>
        <v>7.1237075258595723</v>
      </c>
      <c r="H8" s="7"/>
      <c r="I8" s="7"/>
      <c r="J8" s="7"/>
      <c r="K8" s="7"/>
    </row>
    <row r="9" spans="1:11" x14ac:dyDescent="0.35">
      <c r="A9" s="2">
        <v>3</v>
      </c>
      <c r="B9" s="6" t="s">
        <v>11</v>
      </c>
      <c r="C9" s="8">
        <v>7326382537</v>
      </c>
      <c r="D9" s="19">
        <f t="shared" si="0"/>
        <v>8629971498.2999992</v>
      </c>
      <c r="E9" s="53">
        <v>15956354035.299999</v>
      </c>
      <c r="F9" s="19">
        <v>23269750752.080002</v>
      </c>
      <c r="G9" s="44">
        <f t="shared" si="1"/>
        <v>-31.428771174638747</v>
      </c>
      <c r="H9" s="7"/>
      <c r="I9" s="66"/>
      <c r="J9" s="7"/>
      <c r="K9" s="7"/>
    </row>
    <row r="10" spans="1:11" s="43" customFormat="1" x14ac:dyDescent="0.35">
      <c r="A10" s="40">
        <v>4</v>
      </c>
      <c r="B10" s="41" t="s">
        <v>12</v>
      </c>
      <c r="C10" s="42">
        <v>9017138347</v>
      </c>
      <c r="D10" s="19">
        <f t="shared" si="0"/>
        <v>8348247483.5099983</v>
      </c>
      <c r="E10" s="45">
        <v>17365385830.509998</v>
      </c>
      <c r="F10" s="61">
        <v>15238183785</v>
      </c>
      <c r="G10" s="44">
        <f t="shared" si="1"/>
        <v>13.959682305472326</v>
      </c>
      <c r="H10" s="7"/>
      <c r="I10" s="7"/>
      <c r="J10" s="7"/>
      <c r="K10" s="7"/>
    </row>
    <row r="11" spans="1:11" x14ac:dyDescent="0.35">
      <c r="A11" s="2">
        <v>5</v>
      </c>
      <c r="B11" s="6" t="s">
        <v>13</v>
      </c>
      <c r="C11" s="8">
        <v>3407156605.2600002</v>
      </c>
      <c r="D11" s="19">
        <f t="shared" si="0"/>
        <v>962254845.01000023</v>
      </c>
      <c r="E11" s="53">
        <v>4369411450.2700005</v>
      </c>
      <c r="F11" s="19">
        <v>8677265878</v>
      </c>
      <c r="G11" s="44">
        <f t="shared" si="1"/>
        <v>-49.645297128119182</v>
      </c>
      <c r="H11" s="7"/>
      <c r="I11" s="7"/>
      <c r="J11" s="7"/>
      <c r="K11" s="7"/>
    </row>
    <row r="12" spans="1:11" x14ac:dyDescent="0.35">
      <c r="A12" s="2">
        <v>6</v>
      </c>
      <c r="B12" s="6" t="s">
        <v>14</v>
      </c>
      <c r="C12" s="8">
        <v>5403977808.4700003</v>
      </c>
      <c r="D12" s="19">
        <f t="shared" si="0"/>
        <v>7119834642.1199999</v>
      </c>
      <c r="E12" s="53">
        <v>12523812450.59</v>
      </c>
      <c r="F12" s="19">
        <v>7905458280.3000002</v>
      </c>
      <c r="G12" s="44">
        <f t="shared" si="1"/>
        <v>58.419815860627637</v>
      </c>
      <c r="H12" s="7"/>
      <c r="I12" s="7"/>
      <c r="J12" s="7"/>
      <c r="K12" s="7"/>
    </row>
    <row r="13" spans="1:11" x14ac:dyDescent="0.35">
      <c r="A13" s="2">
        <v>7</v>
      </c>
      <c r="B13" s="6" t="s">
        <v>15</v>
      </c>
      <c r="C13" s="8">
        <v>7472792088.9300003</v>
      </c>
      <c r="D13" s="19">
        <f t="shared" si="0"/>
        <v>4926622468.8600006</v>
      </c>
      <c r="E13" s="53">
        <v>12399414557.790001</v>
      </c>
      <c r="F13" s="19">
        <v>9556495064.3299999</v>
      </c>
      <c r="G13" s="44">
        <f t="shared" si="1"/>
        <v>29.748558172455002</v>
      </c>
      <c r="H13" s="7"/>
      <c r="I13" s="7"/>
      <c r="J13" s="7"/>
      <c r="K13" s="7"/>
    </row>
    <row r="14" spans="1:11" x14ac:dyDescent="0.35">
      <c r="A14" s="2">
        <v>8</v>
      </c>
      <c r="B14" s="6" t="s">
        <v>16</v>
      </c>
      <c r="C14" s="8">
        <v>2650508027.6500001</v>
      </c>
      <c r="D14" s="19">
        <f t="shared" si="0"/>
        <v>2332823021.5899997</v>
      </c>
      <c r="E14" s="53">
        <v>4983331049.2399998</v>
      </c>
      <c r="F14" s="19">
        <v>2675723063.8899994</v>
      </c>
      <c r="G14" s="44">
        <f t="shared" si="1"/>
        <v>86.242407388572246</v>
      </c>
      <c r="H14" s="7"/>
      <c r="I14" s="7"/>
      <c r="J14" s="7"/>
      <c r="K14" s="7"/>
    </row>
    <row r="15" spans="1:11" x14ac:dyDescent="0.35">
      <c r="A15" s="2">
        <v>9</v>
      </c>
      <c r="B15" s="6" t="s">
        <v>17</v>
      </c>
      <c r="C15" s="8">
        <v>6617965537.8699999</v>
      </c>
      <c r="D15" s="19">
        <f t="shared" si="0"/>
        <v>11486596687.75</v>
      </c>
      <c r="E15" s="53">
        <v>18104562225.619999</v>
      </c>
      <c r="F15" s="19">
        <v>14776808331.83</v>
      </c>
      <c r="G15" s="44">
        <f t="shared" si="1"/>
        <v>22.520112727061953</v>
      </c>
      <c r="H15" s="7"/>
      <c r="I15" s="7"/>
      <c r="J15" s="7"/>
      <c r="K15" s="7"/>
    </row>
    <row r="16" spans="1:11" x14ac:dyDescent="0.35">
      <c r="A16" s="2">
        <v>10</v>
      </c>
      <c r="B16" s="6" t="s">
        <v>18</v>
      </c>
      <c r="C16" s="8">
        <v>25103484725.029999</v>
      </c>
      <c r="D16" s="19">
        <f t="shared" si="0"/>
        <v>26784520613.300003</v>
      </c>
      <c r="E16" s="53">
        <v>51888005338.330002</v>
      </c>
      <c r="F16" s="19">
        <v>44057915472.720001</v>
      </c>
      <c r="G16" s="44">
        <f t="shared" si="1"/>
        <v>17.772265849613959</v>
      </c>
      <c r="H16" s="7"/>
      <c r="I16" s="7"/>
      <c r="J16" s="7"/>
      <c r="K16" s="7"/>
    </row>
    <row r="17" spans="1:11" x14ac:dyDescent="0.35">
      <c r="A17" s="2">
        <v>11</v>
      </c>
      <c r="B17" s="6" t="s">
        <v>19</v>
      </c>
      <c r="C17" s="42">
        <f>1594808442.45+1555639585.25</f>
        <v>3150448027.6999998</v>
      </c>
      <c r="D17" s="19">
        <f t="shared" si="0"/>
        <v>1952454339.1199999</v>
      </c>
      <c r="E17" s="45">
        <v>5102902366.8199997</v>
      </c>
      <c r="F17" s="19">
        <v>2342092225.0700002</v>
      </c>
      <c r="G17" s="44">
        <f t="shared" si="1"/>
        <v>117.8779431568919</v>
      </c>
      <c r="H17" s="7"/>
      <c r="I17" s="7"/>
      <c r="J17" s="7"/>
      <c r="K17" s="7"/>
    </row>
    <row r="18" spans="1:11" x14ac:dyDescent="0.35">
      <c r="A18" s="2">
        <v>12</v>
      </c>
      <c r="B18" s="6" t="s">
        <v>20</v>
      </c>
      <c r="C18" s="8">
        <v>13015045733.719999</v>
      </c>
      <c r="D18" s="19">
        <f t="shared" si="0"/>
        <v>12327783478.500002</v>
      </c>
      <c r="E18" s="53">
        <v>25342829212.220001</v>
      </c>
      <c r="F18" s="19">
        <v>23041425599.709999</v>
      </c>
      <c r="G18" s="44">
        <f t="shared" si="1"/>
        <v>9.9881129427120499</v>
      </c>
      <c r="H18" s="7"/>
      <c r="I18" s="7"/>
      <c r="J18" s="7"/>
      <c r="K18" s="7"/>
    </row>
    <row r="19" spans="1:11" x14ac:dyDescent="0.35">
      <c r="A19" s="2">
        <v>13</v>
      </c>
      <c r="B19" s="6" t="s">
        <v>21</v>
      </c>
      <c r="C19" s="8">
        <v>2457985853.2399998</v>
      </c>
      <c r="D19" s="19">
        <f t="shared" si="0"/>
        <v>2509513962.5500002</v>
      </c>
      <c r="E19" s="53">
        <v>4967499815.79</v>
      </c>
      <c r="F19" s="19">
        <v>2991041855.48</v>
      </c>
      <c r="G19" s="44">
        <f t="shared" si="1"/>
        <v>66.079247827604192</v>
      </c>
      <c r="H19" s="7"/>
      <c r="I19" s="7"/>
      <c r="J19" s="7"/>
      <c r="K19" s="7"/>
    </row>
    <row r="20" spans="1:11" x14ac:dyDescent="0.35">
      <c r="A20" s="2">
        <v>14</v>
      </c>
      <c r="B20" s="6" t="s">
        <v>22</v>
      </c>
      <c r="C20" s="8">
        <v>12407903908</v>
      </c>
      <c r="D20" s="19">
        <f t="shared" si="0"/>
        <v>9631318994.8600006</v>
      </c>
      <c r="E20" s="53">
        <v>22039222902.860001</v>
      </c>
      <c r="F20" s="19">
        <v>14235512227</v>
      </c>
      <c r="G20" s="44">
        <f t="shared" si="1"/>
        <v>54.818615244901224</v>
      </c>
      <c r="H20" s="7"/>
      <c r="I20" s="7"/>
      <c r="J20" s="7"/>
      <c r="K20" s="7"/>
    </row>
    <row r="21" spans="1:11" x14ac:dyDescent="0.35">
      <c r="A21" s="2">
        <v>15</v>
      </c>
      <c r="B21" s="6" t="s">
        <v>23</v>
      </c>
      <c r="C21" s="8">
        <v>1699449806.03</v>
      </c>
      <c r="D21" s="19">
        <f t="shared" si="0"/>
        <v>3572823602.25</v>
      </c>
      <c r="E21" s="53">
        <v>5272273408.2799997</v>
      </c>
      <c r="F21" s="19">
        <v>2941438110.6300001</v>
      </c>
      <c r="G21" s="44">
        <f t="shared" si="1"/>
        <v>79.241350998569175</v>
      </c>
      <c r="H21" s="7"/>
      <c r="I21" s="7"/>
      <c r="J21" s="7"/>
      <c r="K21" s="7"/>
    </row>
    <row r="22" spans="1:11" x14ac:dyDescent="0.35">
      <c r="A22" s="2">
        <v>16</v>
      </c>
      <c r="B22" s="6" t="s">
        <v>24</v>
      </c>
      <c r="C22" s="8">
        <v>4227842511.2800002</v>
      </c>
      <c r="D22" s="19">
        <f t="shared" si="0"/>
        <v>2622954354.7899995</v>
      </c>
      <c r="E22" s="53">
        <v>6850796866.0699997</v>
      </c>
      <c r="F22" s="19">
        <v>5871026976.75</v>
      </c>
      <c r="G22" s="44">
        <f t="shared" si="1"/>
        <v>16.688219849781149</v>
      </c>
      <c r="H22" s="7"/>
      <c r="I22" s="7"/>
      <c r="J22" s="7"/>
      <c r="K22" s="7"/>
    </row>
    <row r="23" spans="1:11" x14ac:dyDescent="0.35">
      <c r="A23" s="2">
        <v>17</v>
      </c>
      <c r="B23" s="6" t="s">
        <v>25</v>
      </c>
      <c r="C23" s="8">
        <v>3548749484</v>
      </c>
      <c r="D23" s="19">
        <f t="shared" si="0"/>
        <v>3101451496.1099997</v>
      </c>
      <c r="E23" s="53">
        <v>6650200980.1099997</v>
      </c>
      <c r="F23" s="19">
        <v>3535349908.6099997</v>
      </c>
      <c r="G23" s="44">
        <f t="shared" si="1"/>
        <v>88.105877834442481</v>
      </c>
      <c r="H23" s="7"/>
      <c r="I23" s="7"/>
      <c r="J23" s="7"/>
      <c r="K23" s="7"/>
    </row>
    <row r="24" spans="1:11" x14ac:dyDescent="0.35">
      <c r="A24" s="2">
        <v>18</v>
      </c>
      <c r="B24" s="6" t="s">
        <v>35</v>
      </c>
      <c r="C24" s="8">
        <v>9637190364.1200008</v>
      </c>
      <c r="D24" s="19">
        <f t="shared" si="0"/>
        <v>16893372516.769999</v>
      </c>
      <c r="E24" s="53">
        <v>26530562880.889999</v>
      </c>
      <c r="F24" s="19">
        <v>23024006940</v>
      </c>
      <c r="G24" s="44">
        <f t="shared" si="1"/>
        <v>15.229998627206804</v>
      </c>
      <c r="H24" s="7"/>
      <c r="I24" s="7"/>
      <c r="J24" s="7"/>
      <c r="K24" s="7"/>
    </row>
    <row r="25" spans="1:11" x14ac:dyDescent="0.35">
      <c r="A25" s="2">
        <v>19</v>
      </c>
      <c r="B25" s="6" t="s">
        <v>26</v>
      </c>
      <c r="C25" s="8">
        <v>11107753040.09</v>
      </c>
      <c r="D25" s="19">
        <f t="shared" si="0"/>
        <v>31311058430.549999</v>
      </c>
      <c r="E25" s="53">
        <v>42418811470.639999</v>
      </c>
      <c r="F25" s="19">
        <v>30959027531.920002</v>
      </c>
      <c r="G25" s="44">
        <f t="shared" si="1"/>
        <v>37.015968692506569</v>
      </c>
      <c r="H25" s="7"/>
      <c r="I25" s="7"/>
      <c r="J25" s="7"/>
      <c r="K25" s="7"/>
    </row>
    <row r="26" spans="1:11" x14ac:dyDescent="0.35">
      <c r="A26" s="2">
        <v>20</v>
      </c>
      <c r="B26" s="6" t="s">
        <v>27</v>
      </c>
      <c r="C26" s="8">
        <v>2782536380.7600002</v>
      </c>
      <c r="D26" s="19">
        <f t="shared" si="0"/>
        <v>3247314477</v>
      </c>
      <c r="E26" s="53">
        <v>6029850857.7600002</v>
      </c>
      <c r="F26" s="19">
        <v>5545900833.3299999</v>
      </c>
      <c r="G26" s="44">
        <f t="shared" si="1"/>
        <v>8.7262653800359367</v>
      </c>
      <c r="H26" s="7"/>
      <c r="I26" s="7"/>
      <c r="J26" s="7"/>
      <c r="K26" s="7"/>
    </row>
    <row r="27" spans="1:11" x14ac:dyDescent="0.35">
      <c r="A27" s="2">
        <v>21</v>
      </c>
      <c r="B27" s="6" t="s">
        <v>28</v>
      </c>
      <c r="C27" s="8">
        <v>2281814873.8000002</v>
      </c>
      <c r="D27" s="19">
        <f t="shared" si="0"/>
        <v>2111959091.5900002</v>
      </c>
      <c r="E27" s="53">
        <v>4393773965.3900003</v>
      </c>
      <c r="F27" s="19">
        <v>3132343261.5799999</v>
      </c>
      <c r="G27" s="44">
        <f t="shared" si="1"/>
        <v>40.271151609792483</v>
      </c>
      <c r="H27" s="7"/>
      <c r="I27" s="67"/>
      <c r="J27" s="7"/>
      <c r="K27" s="7"/>
    </row>
    <row r="28" spans="1:11" s="50" customFormat="1" x14ac:dyDescent="0.35">
      <c r="A28" s="46">
        <v>22</v>
      </c>
      <c r="B28" s="47" t="s">
        <v>29</v>
      </c>
      <c r="C28" s="48">
        <v>4919298641.9799995</v>
      </c>
      <c r="D28" s="48">
        <f t="shared" si="0"/>
        <v>6324962332.7700005</v>
      </c>
      <c r="E28" s="45">
        <v>11244260974.75</v>
      </c>
      <c r="F28" s="48">
        <v>9569124487.1599998</v>
      </c>
      <c r="G28" s="49">
        <f t="shared" si="1"/>
        <v>17.505640038832439</v>
      </c>
      <c r="H28" s="7"/>
      <c r="I28" s="7"/>
      <c r="J28" s="7"/>
      <c r="K28" s="7"/>
    </row>
    <row r="29" spans="1:11" x14ac:dyDescent="0.35">
      <c r="A29" s="2">
        <v>23</v>
      </c>
      <c r="B29" s="6" t="s">
        <v>30</v>
      </c>
      <c r="C29" s="8">
        <v>10676489600.450001</v>
      </c>
      <c r="D29" s="19">
        <f t="shared" si="0"/>
        <v>8961383911.7700005</v>
      </c>
      <c r="E29" s="53">
        <v>19637873512.220001</v>
      </c>
      <c r="F29" s="19">
        <v>17253829559.510002</v>
      </c>
      <c r="G29" s="44">
        <f t="shared" si="1"/>
        <v>13.817477125801075</v>
      </c>
      <c r="H29" s="7"/>
      <c r="I29" s="7"/>
      <c r="J29" s="7"/>
      <c r="K29" s="7"/>
    </row>
    <row r="30" spans="1:11" x14ac:dyDescent="0.35">
      <c r="A30" s="2">
        <v>24</v>
      </c>
      <c r="B30" s="6" t="s">
        <v>31</v>
      </c>
      <c r="C30" s="8">
        <v>168025303441.70001</v>
      </c>
      <c r="D30" s="19">
        <f t="shared" si="0"/>
        <v>165942675438.73999</v>
      </c>
      <c r="E30" s="53">
        <v>333967978880.44</v>
      </c>
      <c r="F30" s="19">
        <v>302425091964.77997</v>
      </c>
      <c r="G30" s="44">
        <f t="shared" si="1"/>
        <v>10.429983408695955</v>
      </c>
      <c r="H30" s="7"/>
      <c r="I30" s="7"/>
      <c r="J30" s="7"/>
      <c r="K30" s="7"/>
    </row>
    <row r="31" spans="1:11" x14ac:dyDescent="0.35">
      <c r="A31" s="2">
        <v>25</v>
      </c>
      <c r="B31" s="6" t="s">
        <v>32</v>
      </c>
      <c r="C31" s="8">
        <v>3541545541.0799999</v>
      </c>
      <c r="D31" s="19">
        <f t="shared" si="0"/>
        <v>2632591411.5100002</v>
      </c>
      <c r="E31" s="53">
        <v>6174136952.5900002</v>
      </c>
      <c r="F31" s="19">
        <v>3402616062.1399999</v>
      </c>
      <c r="G31" s="44">
        <f t="shared" si="1"/>
        <v>81.452648192899957</v>
      </c>
      <c r="H31" s="7"/>
      <c r="I31" s="7"/>
      <c r="J31" s="7"/>
      <c r="K31" s="7"/>
    </row>
    <row r="32" spans="1:11" x14ac:dyDescent="0.35">
      <c r="A32" s="2">
        <v>26</v>
      </c>
      <c r="B32" s="6" t="s">
        <v>33</v>
      </c>
      <c r="C32" s="8">
        <v>3185476752.9000001</v>
      </c>
      <c r="D32" s="19">
        <f t="shared" si="0"/>
        <v>3332462280.1699996</v>
      </c>
      <c r="E32" s="53">
        <v>6517939033.0699997</v>
      </c>
      <c r="F32" s="19">
        <v>5881584409.4700003</v>
      </c>
      <c r="G32" s="44">
        <f t="shared" si="1"/>
        <v>10.819442165539582</v>
      </c>
      <c r="H32" s="7"/>
      <c r="I32" s="7"/>
      <c r="J32" s="7"/>
      <c r="K32" s="7"/>
    </row>
    <row r="33" spans="1:11" x14ac:dyDescent="0.35">
      <c r="A33" s="2">
        <v>27</v>
      </c>
      <c r="B33" s="6" t="s">
        <v>34</v>
      </c>
      <c r="C33" s="8">
        <v>39849644684.389999</v>
      </c>
      <c r="D33" s="19">
        <f t="shared" si="0"/>
        <v>34986334316.119995</v>
      </c>
      <c r="E33" s="53">
        <v>74835979000.509995</v>
      </c>
      <c r="F33" s="19">
        <v>72983120003.850006</v>
      </c>
      <c r="G33" s="44">
        <f t="shared" si="1"/>
        <v>2.5387500514670327</v>
      </c>
      <c r="H33" s="7"/>
      <c r="I33" s="7"/>
      <c r="J33" s="7"/>
      <c r="K33" s="7"/>
    </row>
    <row r="34" spans="1:11" x14ac:dyDescent="0.35">
      <c r="A34" s="2">
        <v>28</v>
      </c>
      <c r="B34" s="6" t="s">
        <v>3</v>
      </c>
      <c r="C34" s="8">
        <v>5078010539.0900002</v>
      </c>
      <c r="D34" s="19">
        <f t="shared" si="0"/>
        <v>5849860940.6700001</v>
      </c>
      <c r="E34" s="53">
        <v>10927871479.76</v>
      </c>
      <c r="F34" s="19">
        <v>8684406578.6299992</v>
      </c>
      <c r="G34" s="44">
        <f t="shared" si="1"/>
        <v>25.833255051077042</v>
      </c>
      <c r="H34" s="7"/>
      <c r="I34" s="7"/>
      <c r="J34" s="7"/>
      <c r="K34" s="7"/>
    </row>
    <row r="35" spans="1:11" x14ac:dyDescent="0.35">
      <c r="A35" s="2">
        <v>29</v>
      </c>
      <c r="B35" s="6" t="s">
        <v>57</v>
      </c>
      <c r="C35" s="8">
        <v>4014530700.2600002</v>
      </c>
      <c r="D35" s="19">
        <f t="shared" si="0"/>
        <v>7716495744.1199989</v>
      </c>
      <c r="E35" s="53">
        <v>11731026444.379999</v>
      </c>
      <c r="F35" s="19">
        <v>8884756040.3500004</v>
      </c>
      <c r="G35" s="44">
        <f t="shared" si="1"/>
        <v>32.035436776245739</v>
      </c>
      <c r="H35" s="7"/>
      <c r="I35" s="7"/>
      <c r="J35" s="7"/>
      <c r="K35" s="7"/>
    </row>
    <row r="36" spans="1:11" x14ac:dyDescent="0.35">
      <c r="A36" s="2">
        <v>30</v>
      </c>
      <c r="B36" s="6" t="s">
        <v>4</v>
      </c>
      <c r="C36" s="8">
        <v>10818648986.700001</v>
      </c>
      <c r="D36" s="19">
        <f t="shared" si="0"/>
        <v>11629689837.91</v>
      </c>
      <c r="E36" s="53">
        <v>22448338824.610001</v>
      </c>
      <c r="F36" s="19">
        <v>18879084132</v>
      </c>
      <c r="G36" s="44">
        <f t="shared" si="1"/>
        <v>18.905867825230583</v>
      </c>
      <c r="H36" s="7"/>
      <c r="I36" s="7"/>
      <c r="J36" s="7"/>
      <c r="K36" s="7"/>
    </row>
    <row r="37" spans="1:11" x14ac:dyDescent="0.35">
      <c r="A37" s="2">
        <v>31</v>
      </c>
      <c r="B37" s="6" t="s">
        <v>5</v>
      </c>
      <c r="C37" s="8">
        <v>5111211378.96</v>
      </c>
      <c r="D37" s="19">
        <f t="shared" si="0"/>
        <v>5677072030.4900007</v>
      </c>
      <c r="E37" s="53">
        <v>10788283409.450001</v>
      </c>
      <c r="F37" s="19">
        <v>9191372277.8699989</v>
      </c>
      <c r="G37" s="44">
        <f t="shared" si="1"/>
        <v>17.374022978319282</v>
      </c>
      <c r="H37" s="7"/>
      <c r="I37" s="7"/>
      <c r="J37" s="7"/>
      <c r="K37" s="7"/>
    </row>
    <row r="38" spans="1:11" x14ac:dyDescent="0.35">
      <c r="A38" s="2">
        <v>32</v>
      </c>
      <c r="B38" s="6" t="s">
        <v>54</v>
      </c>
      <c r="C38" s="8">
        <f>E38/2</f>
        <v>44742491704.550003</v>
      </c>
      <c r="D38" s="19">
        <f>E38/2</f>
        <v>44742491704.550003</v>
      </c>
      <c r="E38" s="53">
        <v>89484983409.100006</v>
      </c>
      <c r="F38" s="19">
        <v>85287038971.019989</v>
      </c>
      <c r="G38" s="44">
        <f t="shared" si="1"/>
        <v>4.9221364567557009</v>
      </c>
      <c r="H38" s="7"/>
      <c r="I38" s="7"/>
      <c r="J38" s="7"/>
      <c r="K38" s="7"/>
    </row>
    <row r="39" spans="1:11" x14ac:dyDescent="0.35">
      <c r="A39" s="2">
        <v>33</v>
      </c>
      <c r="B39" s="6" t="s">
        <v>6</v>
      </c>
      <c r="C39" s="8">
        <v>3702247581.9699998</v>
      </c>
      <c r="D39" s="19">
        <f>E39-C39</f>
        <v>5316596725.3200016</v>
      </c>
      <c r="E39" s="53">
        <v>9018844307.2900009</v>
      </c>
      <c r="F39" s="19">
        <v>4545765527.7600002</v>
      </c>
      <c r="G39" s="44">
        <f t="shared" si="1"/>
        <v>98.40100093623137</v>
      </c>
      <c r="H39" s="7"/>
      <c r="I39" s="7"/>
      <c r="J39" s="7"/>
      <c r="K39" s="7"/>
    </row>
    <row r="40" spans="1:11" x14ac:dyDescent="0.35">
      <c r="A40" s="2">
        <v>34</v>
      </c>
      <c r="B40" s="6" t="s">
        <v>7</v>
      </c>
      <c r="C40" s="8">
        <v>2985941401.7600002</v>
      </c>
      <c r="D40" s="19">
        <f>E40-C40</f>
        <v>2778309832.0900002</v>
      </c>
      <c r="E40" s="53">
        <v>5764251233.8500004</v>
      </c>
      <c r="F40" s="19">
        <v>5895538974.3199997</v>
      </c>
      <c r="G40" s="44">
        <f t="shared" si="1"/>
        <v>-2.2268997125091898</v>
      </c>
      <c r="H40" s="7"/>
      <c r="I40" s="7"/>
      <c r="J40" s="7"/>
      <c r="K40" s="7"/>
    </row>
    <row r="41" spans="1:11" ht="15" thickBot="1" x14ac:dyDescent="0.4">
      <c r="A41" s="2">
        <v>35</v>
      </c>
      <c r="B41" s="6" t="s">
        <v>8</v>
      </c>
      <c r="C41" s="8">
        <v>1483339483.6400001</v>
      </c>
      <c r="D41" s="19">
        <f>E41-C41</f>
        <v>2114792452.95</v>
      </c>
      <c r="E41" s="8">
        <v>3598131936.5900002</v>
      </c>
      <c r="F41" s="19">
        <v>3240867567.79</v>
      </c>
      <c r="G41" s="44">
        <f t="shared" si="1"/>
        <v>11.023726250055461</v>
      </c>
      <c r="H41" s="7"/>
      <c r="I41" s="7"/>
      <c r="J41" s="7"/>
      <c r="K41" s="7"/>
    </row>
    <row r="42" spans="1:11" ht="15" thickBot="1" x14ac:dyDescent="0.4">
      <c r="A42" s="22">
        <v>36</v>
      </c>
      <c r="B42" s="23" t="s">
        <v>9</v>
      </c>
      <c r="C42" s="8">
        <v>2060136251.3299999</v>
      </c>
      <c r="D42" s="19">
        <f>E42-C42</f>
        <v>3963858679.6099997</v>
      </c>
      <c r="E42" s="53">
        <v>6023994930.9399996</v>
      </c>
      <c r="F42" s="19">
        <v>4777169537.7999992</v>
      </c>
      <c r="G42" s="44">
        <f t="shared" si="1"/>
        <v>26.099668083251515</v>
      </c>
      <c r="H42" s="7"/>
      <c r="I42" s="68"/>
      <c r="J42" s="7"/>
      <c r="K42" s="7"/>
    </row>
    <row r="43" spans="1:11" s="25" customFormat="1" ht="15" thickBot="1" x14ac:dyDescent="0.4">
      <c r="A43" s="24"/>
      <c r="B43" s="25" t="s">
        <v>58</v>
      </c>
      <c r="C43" s="27">
        <f>SUM(C7:C42)</f>
        <v>453833032373.64014</v>
      </c>
      <c r="D43" s="27">
        <f>SUM(D7:D42)</f>
        <v>482638374993.41992</v>
      </c>
      <c r="E43" s="27">
        <f>SUM(E7:E42)</f>
        <v>936471407367.05969</v>
      </c>
      <c r="F43" s="27">
        <f>SUM(F7:F42)</f>
        <v>823161951324.41992</v>
      </c>
      <c r="G43" s="27">
        <f t="shared" si="1"/>
        <v>13.76514741240547</v>
      </c>
      <c r="I43" s="68"/>
      <c r="J43" s="7"/>
      <c r="K43" s="7"/>
    </row>
    <row r="44" spans="1:11" s="63" customFormat="1" x14ac:dyDescent="0.35">
      <c r="B44" s="63" t="s">
        <v>56</v>
      </c>
      <c r="C44" s="64"/>
      <c r="D44" s="65">
        <f>D43+C43</f>
        <v>936471407367.06006</v>
      </c>
      <c r="J44" s="7"/>
      <c r="K44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5"/>
  <sheetViews>
    <sheetView topLeftCell="A29" zoomScale="77" workbookViewId="0">
      <selection activeCell="B50" sqref="B50"/>
    </sheetView>
  </sheetViews>
  <sheetFormatPr defaultRowHeight="14.5" x14ac:dyDescent="0.35"/>
  <cols>
    <col min="1" max="1" width="22.7265625" customWidth="1"/>
    <col min="2" max="2" width="36.54296875" customWidth="1"/>
    <col min="3" max="3" width="29.453125" customWidth="1"/>
    <col min="4" max="4" width="30.81640625" style="28" customWidth="1"/>
    <col min="5" max="5" width="34.81640625" customWidth="1"/>
    <col min="6" max="6" width="29.453125" customWidth="1"/>
  </cols>
  <sheetData>
    <row r="1" spans="1:6" s="32" customFormat="1" ht="18.5" x14ac:dyDescent="0.45">
      <c r="B1" s="70" t="s">
        <v>52</v>
      </c>
      <c r="C1" s="70"/>
      <c r="D1" s="70"/>
    </row>
    <row r="3" spans="1:6" ht="15" thickBot="1" x14ac:dyDescent="0.4"/>
    <row r="4" spans="1:6" ht="15" thickBot="1" x14ac:dyDescent="0.4">
      <c r="A4" s="12"/>
      <c r="B4" s="71" t="s">
        <v>42</v>
      </c>
      <c r="C4" s="71" t="s">
        <v>41</v>
      </c>
      <c r="D4" s="73" t="s">
        <v>43</v>
      </c>
      <c r="E4" s="75" t="s">
        <v>39</v>
      </c>
      <c r="F4" s="69" t="s">
        <v>40</v>
      </c>
    </row>
    <row r="5" spans="1:6" ht="15.5" x14ac:dyDescent="0.35">
      <c r="A5" s="16" t="s">
        <v>1</v>
      </c>
      <c r="B5" s="72"/>
      <c r="C5" s="72"/>
      <c r="D5" s="74"/>
      <c r="E5" s="75"/>
      <c r="F5" s="69"/>
    </row>
    <row r="6" spans="1:6" ht="15" thickBot="1" x14ac:dyDescent="0.4">
      <c r="A6" s="17"/>
      <c r="B6" s="18">
        <v>2017</v>
      </c>
      <c r="C6" s="18">
        <v>2017</v>
      </c>
      <c r="D6" s="29">
        <v>2017</v>
      </c>
      <c r="E6" s="18" t="s">
        <v>53</v>
      </c>
      <c r="F6" s="18" t="s">
        <v>53</v>
      </c>
    </row>
    <row r="7" spans="1:6" ht="15.5" x14ac:dyDescent="0.35">
      <c r="A7" s="10" t="s">
        <v>2</v>
      </c>
      <c r="B7" s="8">
        <v>14917141805.799999</v>
      </c>
      <c r="C7" s="54">
        <v>38876702908.699806</v>
      </c>
      <c r="D7" s="57">
        <f t="shared" ref="D7:D42" si="0">C7+B7</f>
        <v>53793844714.499802</v>
      </c>
      <c r="E7" s="59">
        <v>101486013.73999999</v>
      </c>
      <c r="F7" s="60">
        <v>60648431912.050003</v>
      </c>
    </row>
    <row r="8" spans="1:6" ht="15.5" x14ac:dyDescent="0.35">
      <c r="A8" s="6" t="s">
        <v>10</v>
      </c>
      <c r="B8" s="8">
        <v>6201369567.2299995</v>
      </c>
      <c r="C8" s="8">
        <v>37436462193.809601</v>
      </c>
      <c r="D8" s="30">
        <f t="shared" si="0"/>
        <v>43637831761.039597</v>
      </c>
      <c r="E8" s="59">
        <v>94574331.400000006</v>
      </c>
      <c r="F8" s="58">
        <v>69609083183.529984</v>
      </c>
    </row>
    <row r="9" spans="1:6" ht="15.5" x14ac:dyDescent="0.35">
      <c r="A9" s="6" t="s">
        <v>11</v>
      </c>
      <c r="B9" s="8">
        <v>15956354035.299999</v>
      </c>
      <c r="C9" s="8">
        <v>143614945782.8259</v>
      </c>
      <c r="D9" s="30">
        <f t="shared" si="0"/>
        <v>159571299818.12589</v>
      </c>
      <c r="E9" s="59">
        <v>50523477.210000001</v>
      </c>
      <c r="F9" s="58">
        <v>187277308914.28998</v>
      </c>
    </row>
    <row r="10" spans="1:6" s="43" customFormat="1" ht="15.5" x14ac:dyDescent="0.35">
      <c r="A10" s="41" t="s">
        <v>12</v>
      </c>
      <c r="B10" s="42">
        <v>17365385830.509998</v>
      </c>
      <c r="C10" s="42">
        <v>41338238321.076706</v>
      </c>
      <c r="D10" s="30">
        <f t="shared" si="0"/>
        <v>58703624151.5867</v>
      </c>
      <c r="E10" s="59">
        <v>85924044.730000004</v>
      </c>
      <c r="F10" s="58">
        <v>2612431503.8900003</v>
      </c>
    </row>
    <row r="11" spans="1:6" ht="15.5" x14ac:dyDescent="0.35">
      <c r="A11" s="6" t="s">
        <v>13</v>
      </c>
      <c r="B11" s="8">
        <v>4369411450.2700005</v>
      </c>
      <c r="C11" s="8">
        <v>39515179181.376198</v>
      </c>
      <c r="D11" s="30">
        <f t="shared" si="0"/>
        <v>43884590631.646194</v>
      </c>
      <c r="E11" s="59">
        <v>109828380.95999999</v>
      </c>
      <c r="F11" s="58">
        <v>74020717883.300003</v>
      </c>
    </row>
    <row r="12" spans="1:6" ht="15.5" x14ac:dyDescent="0.35">
      <c r="A12" s="6" t="s">
        <v>14</v>
      </c>
      <c r="B12" s="8">
        <v>12523812450.59</v>
      </c>
      <c r="C12" s="8">
        <v>105258243351.3793</v>
      </c>
      <c r="D12" s="30">
        <f t="shared" si="0"/>
        <v>117782055801.9693</v>
      </c>
      <c r="E12" s="59">
        <v>47769179.560000002</v>
      </c>
      <c r="F12" s="58">
        <v>129469645258.94</v>
      </c>
    </row>
    <row r="13" spans="1:6" ht="15.5" x14ac:dyDescent="0.35">
      <c r="A13" s="6" t="s">
        <v>15</v>
      </c>
      <c r="B13" s="8">
        <v>12399414557.790001</v>
      </c>
      <c r="C13" s="8">
        <v>39801371551.257599</v>
      </c>
      <c r="D13" s="30">
        <f t="shared" si="0"/>
        <v>52200786109.0476</v>
      </c>
      <c r="E13" s="59">
        <v>35503110.170000002</v>
      </c>
      <c r="F13" s="58">
        <v>74937383496.720001</v>
      </c>
    </row>
    <row r="14" spans="1:6" ht="15.5" x14ac:dyDescent="0.35">
      <c r="A14" s="6" t="s">
        <v>16</v>
      </c>
      <c r="B14" s="8">
        <v>4983331049.2399998</v>
      </c>
      <c r="C14" s="8">
        <v>46535736179.123405</v>
      </c>
      <c r="D14" s="30">
        <f t="shared" si="0"/>
        <v>51519067228.363403</v>
      </c>
      <c r="E14" s="59">
        <v>22594569.699999999</v>
      </c>
      <c r="F14" s="58">
        <v>54042067995.820007</v>
      </c>
    </row>
    <row r="15" spans="1:6" ht="15.5" x14ac:dyDescent="0.35">
      <c r="A15" s="6" t="s">
        <v>17</v>
      </c>
      <c r="B15" s="8">
        <v>18104562225.619999</v>
      </c>
      <c r="C15" s="8">
        <v>23451782732.9963</v>
      </c>
      <c r="D15" s="30">
        <f t="shared" si="0"/>
        <v>41556344958.616302</v>
      </c>
      <c r="E15" s="59">
        <v>167922477.16999999</v>
      </c>
      <c r="F15" s="58">
        <v>125648705542.5</v>
      </c>
    </row>
    <row r="16" spans="1:6" ht="15.5" x14ac:dyDescent="0.35">
      <c r="A16" s="6" t="s">
        <v>18</v>
      </c>
      <c r="B16" s="8">
        <v>51888005338.330002</v>
      </c>
      <c r="C16" s="8">
        <v>111203709891.97719</v>
      </c>
      <c r="D16" s="30">
        <f t="shared" si="0"/>
        <v>163091715230.30719</v>
      </c>
      <c r="E16" s="59">
        <v>58391491.079999998</v>
      </c>
      <c r="F16" s="58">
        <v>228328360009.19995</v>
      </c>
    </row>
    <row r="17" spans="1:6" ht="15.5" x14ac:dyDescent="0.35">
      <c r="A17" s="6" t="s">
        <v>19</v>
      </c>
      <c r="B17" s="8">
        <v>5102902366.8199997</v>
      </c>
      <c r="C17" s="8">
        <v>35490890739.382698</v>
      </c>
      <c r="D17" s="30">
        <f t="shared" si="0"/>
        <v>40593793106.202698</v>
      </c>
      <c r="E17" s="59">
        <v>63373675.280000001</v>
      </c>
      <c r="F17" s="58">
        <v>34613143814.139992</v>
      </c>
    </row>
    <row r="18" spans="1:6" ht="15.5" x14ac:dyDescent="0.35">
      <c r="A18" s="6" t="s">
        <v>20</v>
      </c>
      <c r="B18" s="8">
        <v>25342829212.220001</v>
      </c>
      <c r="C18" s="8">
        <v>36844999470.240601</v>
      </c>
      <c r="D18" s="30">
        <f t="shared" si="0"/>
        <v>62187828682.460602</v>
      </c>
      <c r="E18" s="59">
        <v>232204507.94999999</v>
      </c>
      <c r="F18" s="58">
        <v>68514312630.609993</v>
      </c>
    </row>
    <row r="19" spans="1:6" ht="15.5" x14ac:dyDescent="0.35">
      <c r="A19" s="6" t="s">
        <v>21</v>
      </c>
      <c r="B19" s="8">
        <v>4967499815.79</v>
      </c>
      <c r="C19" s="8">
        <v>25633665721.069199</v>
      </c>
      <c r="D19" s="30">
        <f t="shared" si="0"/>
        <v>30601165536.8592</v>
      </c>
      <c r="E19" s="59">
        <v>78053560.269999996</v>
      </c>
      <c r="F19" s="58">
        <v>117495679340.86</v>
      </c>
    </row>
    <row r="20" spans="1:6" ht="15.5" x14ac:dyDescent="0.35">
      <c r="A20" s="6" t="s">
        <v>22</v>
      </c>
      <c r="B20" s="8">
        <v>22039222902.860001</v>
      </c>
      <c r="C20" s="8">
        <v>37833557959.8265</v>
      </c>
      <c r="D20" s="30">
        <f t="shared" si="0"/>
        <v>59872780862.686501</v>
      </c>
      <c r="E20" s="59">
        <v>133109100.89</v>
      </c>
      <c r="F20" s="58">
        <v>59746077051.150002</v>
      </c>
    </row>
    <row r="21" spans="1:6" ht="15.5" x14ac:dyDescent="0.35">
      <c r="A21" s="6" t="s">
        <v>23</v>
      </c>
      <c r="B21" s="8">
        <v>5272273408.2799997</v>
      </c>
      <c r="C21" s="8">
        <v>31232979502.224796</v>
      </c>
      <c r="D21" s="30">
        <f t="shared" si="0"/>
        <v>36505252910.504799</v>
      </c>
      <c r="E21" s="59">
        <v>39194159.32</v>
      </c>
      <c r="F21" s="58">
        <v>41939190055.529999</v>
      </c>
    </row>
    <row r="22" spans="1:6" ht="15.5" x14ac:dyDescent="0.35">
      <c r="A22" s="6" t="s">
        <v>24</v>
      </c>
      <c r="B22" s="8">
        <v>6850796866.0699997</v>
      </c>
      <c r="C22" s="8">
        <v>38116470854.230301</v>
      </c>
      <c r="D22" s="30">
        <f t="shared" si="0"/>
        <v>44967267720.300301</v>
      </c>
      <c r="E22" s="59">
        <v>62848234.689999998</v>
      </c>
      <c r="F22" s="58">
        <v>80785160471.660004</v>
      </c>
    </row>
    <row r="23" spans="1:6" ht="15.5" x14ac:dyDescent="0.35">
      <c r="A23" s="6" t="s">
        <v>25</v>
      </c>
      <c r="B23" s="8">
        <v>6650200980.1099997</v>
      </c>
      <c r="C23" s="8">
        <v>45264749165.002792</v>
      </c>
      <c r="D23" s="30">
        <f t="shared" si="0"/>
        <v>51914950145.112793</v>
      </c>
      <c r="E23" s="59">
        <v>33497712.800000001</v>
      </c>
      <c r="F23" s="58">
        <v>33269858797.749996</v>
      </c>
    </row>
    <row r="24" spans="1:6" ht="15.5" x14ac:dyDescent="0.35">
      <c r="A24" s="6" t="s">
        <v>55</v>
      </c>
      <c r="B24" s="8">
        <v>26530562880.889999</v>
      </c>
      <c r="C24" s="8">
        <v>50807097529.872795</v>
      </c>
      <c r="D24" s="30">
        <f t="shared" si="0"/>
        <v>77337660410.762787</v>
      </c>
      <c r="E24" s="59">
        <v>238279089.97999999</v>
      </c>
      <c r="F24" s="58">
        <v>83825686332.399994</v>
      </c>
    </row>
    <row r="25" spans="1:6" ht="15.5" x14ac:dyDescent="0.35">
      <c r="A25" s="6" t="s">
        <v>26</v>
      </c>
      <c r="B25" s="8">
        <v>42418811470.639999</v>
      </c>
      <c r="C25" s="8">
        <v>65140059241.982895</v>
      </c>
      <c r="D25" s="30">
        <f t="shared" si="0"/>
        <v>107558870712.62289</v>
      </c>
      <c r="E25" s="59">
        <v>66534693.840000004</v>
      </c>
      <c r="F25" s="58">
        <v>92257051132.419998</v>
      </c>
    </row>
    <row r="26" spans="1:6" ht="15.5" x14ac:dyDescent="0.35">
      <c r="A26" s="6" t="s">
        <v>27</v>
      </c>
      <c r="B26" s="8">
        <v>6029850857.7600002</v>
      </c>
      <c r="C26" s="8">
        <v>46339868732.235413</v>
      </c>
      <c r="D26" s="30">
        <f t="shared" si="0"/>
        <v>52369719589.995415</v>
      </c>
      <c r="E26" s="59">
        <v>67864607.659999996</v>
      </c>
      <c r="F26" s="58">
        <v>31116244034.119995</v>
      </c>
    </row>
    <row r="27" spans="1:6" ht="15.5" x14ac:dyDescent="0.35">
      <c r="A27" s="6" t="s">
        <v>28</v>
      </c>
      <c r="B27" s="8">
        <v>4393773965.3900003</v>
      </c>
      <c r="C27" s="8">
        <v>40076938773.079498</v>
      </c>
      <c r="D27" s="30">
        <f t="shared" si="0"/>
        <v>44470712738.469498</v>
      </c>
      <c r="E27" s="59">
        <v>47820060.270000003</v>
      </c>
      <c r="F27" s="58">
        <v>48729499853.639992</v>
      </c>
    </row>
    <row r="28" spans="1:6" ht="15.5" x14ac:dyDescent="0.35">
      <c r="A28" s="6" t="s">
        <v>29</v>
      </c>
      <c r="B28" s="8">
        <v>11244260974.75</v>
      </c>
      <c r="C28" s="8">
        <v>39646840921.908997</v>
      </c>
      <c r="D28" s="30">
        <f t="shared" si="0"/>
        <v>50891101896.658997</v>
      </c>
      <c r="E28" s="59">
        <v>33030039.02</v>
      </c>
      <c r="F28" s="58">
        <v>102359193069.65999</v>
      </c>
    </row>
    <row r="29" spans="1:6" ht="15.5" x14ac:dyDescent="0.35">
      <c r="A29" s="6" t="s">
        <v>30</v>
      </c>
      <c r="B29" s="8">
        <v>19637873512.220001</v>
      </c>
      <c r="C29" s="8">
        <v>33107193728.782398</v>
      </c>
      <c r="D29" s="30">
        <f t="shared" si="0"/>
        <v>52745067241.002396</v>
      </c>
      <c r="E29" s="59">
        <v>50726592.990000002</v>
      </c>
      <c r="F29" s="58">
        <v>40264714626.559998</v>
      </c>
    </row>
    <row r="30" spans="1:6" ht="15.5" x14ac:dyDescent="0.35">
      <c r="A30" s="6" t="s">
        <v>31</v>
      </c>
      <c r="B30" s="8">
        <v>333967978880.44</v>
      </c>
      <c r="C30" s="8">
        <v>89694754919.467102</v>
      </c>
      <c r="D30" s="30">
        <f t="shared" si="0"/>
        <v>423662733799.9071</v>
      </c>
      <c r="E30" s="59">
        <v>1466164553.72</v>
      </c>
      <c r="F30" s="58">
        <v>363292140059.09003</v>
      </c>
    </row>
    <row r="31" spans="1:6" ht="15.75" customHeight="1" x14ac:dyDescent="0.35">
      <c r="A31" s="6" t="s">
        <v>32</v>
      </c>
      <c r="B31" s="8">
        <v>6174136952.5900002</v>
      </c>
      <c r="C31" s="8">
        <v>35197763035.007294</v>
      </c>
      <c r="D31" s="30">
        <f t="shared" si="0"/>
        <v>41371899987.59729</v>
      </c>
      <c r="E31" s="59">
        <v>62878628.369999997</v>
      </c>
      <c r="F31" s="58">
        <v>71359977984.750015</v>
      </c>
    </row>
    <row r="32" spans="1:6" ht="15.5" x14ac:dyDescent="0.35">
      <c r="A32" s="6" t="s">
        <v>33</v>
      </c>
      <c r="B32" s="8">
        <v>6517939033.0699997</v>
      </c>
      <c r="C32" s="8">
        <v>42473678019.422401</v>
      </c>
      <c r="D32" s="30">
        <f t="shared" si="0"/>
        <v>48991617052.492401</v>
      </c>
      <c r="E32" s="59">
        <v>56822601.530000001</v>
      </c>
      <c r="F32" s="58">
        <v>40031508233.849998</v>
      </c>
    </row>
    <row r="33" spans="1:6" ht="15.5" x14ac:dyDescent="0.35">
      <c r="A33" s="6" t="s">
        <v>34</v>
      </c>
      <c r="B33" s="8">
        <v>74835979000.509995</v>
      </c>
      <c r="C33" s="8">
        <v>26185030796.115402</v>
      </c>
      <c r="D33" s="30">
        <f t="shared" si="0"/>
        <v>101021009796.6254</v>
      </c>
      <c r="E33" s="59">
        <v>107449174.8</v>
      </c>
      <c r="F33" s="58">
        <v>106530499037.83</v>
      </c>
    </row>
    <row r="34" spans="1:6" ht="15.5" x14ac:dyDescent="0.35">
      <c r="A34" s="6" t="s">
        <v>3</v>
      </c>
      <c r="B34" s="8">
        <v>10927871479.76</v>
      </c>
      <c r="C34" s="8">
        <v>45897247825.411697</v>
      </c>
      <c r="D34" s="30">
        <f t="shared" si="0"/>
        <v>56825119305.1717</v>
      </c>
      <c r="E34" s="59">
        <v>50251762.159999996</v>
      </c>
      <c r="F34" s="58">
        <v>58550792418.379997</v>
      </c>
    </row>
    <row r="35" spans="1:6" ht="15.5" x14ac:dyDescent="0.35">
      <c r="A35" s="6" t="s">
        <v>57</v>
      </c>
      <c r="B35" s="8">
        <v>11731026444.379999</v>
      </c>
      <c r="C35" s="8">
        <v>10436789071.787601</v>
      </c>
      <c r="D35" s="30">
        <f t="shared" si="0"/>
        <v>22167815516.167603</v>
      </c>
      <c r="E35" s="59">
        <v>96607386.379999995</v>
      </c>
      <c r="F35" s="58">
        <v>138239593287.18002</v>
      </c>
    </row>
    <row r="36" spans="1:6" ht="15.5" x14ac:dyDescent="0.35">
      <c r="A36" s="6" t="s">
        <v>4</v>
      </c>
      <c r="B36" s="8">
        <v>22448338824.610001</v>
      </c>
      <c r="C36" s="8">
        <v>44473339482.901901</v>
      </c>
      <c r="D36" s="30">
        <f t="shared" si="0"/>
        <v>66921678307.511902</v>
      </c>
      <c r="E36" s="59">
        <v>93218640.359999999</v>
      </c>
      <c r="F36" s="58">
        <v>129213604205.50998</v>
      </c>
    </row>
    <row r="37" spans="1:6" ht="15.5" x14ac:dyDescent="0.35">
      <c r="A37" s="6" t="s">
        <v>5</v>
      </c>
      <c r="B37" s="8">
        <v>10788283409.450001</v>
      </c>
      <c r="C37" s="8">
        <v>29620161161.7239</v>
      </c>
      <c r="D37" s="30">
        <f t="shared" si="0"/>
        <v>40408444571.173904</v>
      </c>
      <c r="E37" s="59">
        <v>30071776.510000002</v>
      </c>
      <c r="F37" s="58">
        <v>122349286591.51001</v>
      </c>
    </row>
    <row r="38" spans="1:6" ht="15.5" x14ac:dyDescent="0.35">
      <c r="A38" s="6" t="s">
        <v>54</v>
      </c>
      <c r="B38" s="8">
        <v>89484983409.100006</v>
      </c>
      <c r="C38" s="8">
        <v>119632192162.3774</v>
      </c>
      <c r="D38" s="30">
        <f t="shared" si="0"/>
        <v>209117175571.47742</v>
      </c>
      <c r="E38" s="59">
        <v>66766028.399999999</v>
      </c>
      <c r="F38" s="58">
        <v>191156694184.65997</v>
      </c>
    </row>
    <row r="39" spans="1:6" ht="15.5" x14ac:dyDescent="0.35">
      <c r="A39" s="6" t="s">
        <v>6</v>
      </c>
      <c r="B39" s="8">
        <v>9018844307.2900009</v>
      </c>
      <c r="C39" s="8">
        <v>41243655071.757599</v>
      </c>
      <c r="D39" s="30">
        <f t="shared" si="0"/>
        <v>50262499379.0476</v>
      </c>
      <c r="E39" s="59">
        <v>41161222.600000001</v>
      </c>
      <c r="F39" s="58">
        <v>26028103448.980003</v>
      </c>
    </row>
    <row r="40" spans="1:6" ht="15.5" x14ac:dyDescent="0.35">
      <c r="A40" s="6" t="s">
        <v>7</v>
      </c>
      <c r="B40" s="8">
        <v>5764251233.8500004</v>
      </c>
      <c r="C40" s="8">
        <v>33922215995.684998</v>
      </c>
      <c r="D40" s="30">
        <f t="shared" si="0"/>
        <v>39686467229.534996</v>
      </c>
      <c r="E40" s="59">
        <v>26563234.690000001</v>
      </c>
      <c r="F40" s="58">
        <v>60851260638.759995</v>
      </c>
    </row>
    <row r="41" spans="1:6" ht="15.5" x14ac:dyDescent="0.35">
      <c r="A41" s="6" t="s">
        <v>8</v>
      </c>
      <c r="B41" s="8">
        <v>3598131936.5900002</v>
      </c>
      <c r="C41" s="8">
        <v>39493537224.678001</v>
      </c>
      <c r="D41" s="30">
        <f t="shared" si="0"/>
        <v>43091669161.268005</v>
      </c>
      <c r="E41" s="59">
        <v>29564923.260000002</v>
      </c>
      <c r="F41" s="58">
        <v>26467942394.82</v>
      </c>
    </row>
    <row r="42" spans="1:6" ht="16" thickBot="1" x14ac:dyDescent="0.4">
      <c r="A42" s="23" t="s">
        <v>9</v>
      </c>
      <c r="B42" s="8">
        <v>6023994930.9399996</v>
      </c>
      <c r="C42" s="8">
        <v>28452828222.310101</v>
      </c>
      <c r="D42" s="30">
        <f t="shared" si="0"/>
        <v>34476823153.250099</v>
      </c>
      <c r="E42" s="59">
        <v>34833758.57</v>
      </c>
      <c r="F42" s="58">
        <v>69923231483.130005</v>
      </c>
    </row>
    <row r="43" spans="1:6" s="4" customFormat="1" ht="15" thickBot="1" x14ac:dyDescent="0.4">
      <c r="A43" s="24" t="s">
        <v>58</v>
      </c>
      <c r="B43" s="26">
        <f>SUM(B7:B42)</f>
        <v>936471407367.05969</v>
      </c>
      <c r="C43" s="26">
        <f t="shared" ref="C43" si="1">SUM(C7:C42)</f>
        <v>1739290877423.0063</v>
      </c>
      <c r="D43" s="31">
        <f>SUM(D7:D42)</f>
        <v>2675762284790.0654</v>
      </c>
      <c r="E43" s="31">
        <f>SUM(E7:E42)</f>
        <v>4083406802.0300012</v>
      </c>
      <c r="F43" s="31">
        <f>SUM(F7:F42)</f>
        <v>3245504580879.1895</v>
      </c>
    </row>
    <row r="44" spans="1:6" x14ac:dyDescent="0.35">
      <c r="A44" s="20"/>
      <c r="C44" s="7"/>
    </row>
    <row r="45" spans="1:6" s="62" customFormat="1" x14ac:dyDescent="0.35">
      <c r="A45" s="63" t="s">
        <v>56</v>
      </c>
    </row>
  </sheetData>
  <mergeCells count="6">
    <mergeCell ref="F4:F5"/>
    <mergeCell ref="B1:D1"/>
    <mergeCell ref="B4:B5"/>
    <mergeCell ref="C4:C5"/>
    <mergeCell ref="D4:D5"/>
    <mergeCell ref="E4:E5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IGR 2017</vt:lpstr>
      <vt:lpstr>2017 Total Revenue(FACC+IGR)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 ODULEYE</dc:creator>
  <cp:lastModifiedBy>Emuesiri Ojo</cp:lastModifiedBy>
  <dcterms:created xsi:type="dcterms:W3CDTF">2017-05-09T11:30:33Z</dcterms:created>
  <dcterms:modified xsi:type="dcterms:W3CDTF">2018-04-03T09:38:54Z</dcterms:modified>
</cp:coreProperties>
</file>